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5700"/>
  </bookViews>
  <sheets>
    <sheet name="Население 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9" i="1" l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E40" i="1" s="1"/>
  <c r="F40" i="1" s="1"/>
  <c r="F42" i="1"/>
  <c r="D42" i="1" s="1"/>
  <c r="F43" i="1"/>
  <c r="D43" i="1" s="1"/>
  <c r="F46" i="1"/>
  <c r="D46" i="1" s="1"/>
  <c r="F47" i="1"/>
  <c r="D47" i="1" s="1"/>
  <c r="F48" i="1"/>
  <c r="D48" i="1" s="1"/>
  <c r="F49" i="1"/>
  <c r="D49" i="1" s="1"/>
  <c r="F50" i="1"/>
  <c r="D50" i="1" s="1"/>
  <c r="F51" i="1"/>
  <c r="D51" i="1" s="1"/>
  <c r="F52" i="1"/>
  <c r="D52" i="1" s="1"/>
  <c r="F53" i="1"/>
  <c r="D53" i="1" s="1"/>
  <c r="D54" i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D61" i="1"/>
  <c r="E61" i="1" s="1"/>
  <c r="F61" i="1" s="1"/>
  <c r="D62" i="1"/>
  <c r="E62" i="1"/>
  <c r="F62" i="1" s="1"/>
  <c r="D63" i="1"/>
  <c r="E63" i="1" s="1"/>
  <c r="F63" i="1" s="1"/>
  <c r="D64" i="1"/>
  <c r="E64" i="1"/>
  <c r="F64" i="1" s="1"/>
  <c r="D65" i="1"/>
  <c r="E65" i="1" s="1"/>
  <c r="F65" i="1" s="1"/>
  <c r="D66" i="1"/>
  <c r="E66" i="1"/>
  <c r="F66" i="1" s="1"/>
  <c r="D67" i="1"/>
  <c r="E67" i="1" s="1"/>
  <c r="F67" i="1" s="1"/>
  <c r="D68" i="1"/>
  <c r="E68" i="1"/>
  <c r="F68" i="1" s="1"/>
  <c r="D69" i="1"/>
  <c r="E69" i="1" s="1"/>
  <c r="F69" i="1" s="1"/>
  <c r="D70" i="1"/>
  <c r="E70" i="1"/>
  <c r="F70" i="1" s="1"/>
  <c r="D72" i="1"/>
  <c r="D73" i="1"/>
  <c r="D75" i="1"/>
  <c r="D76" i="1"/>
  <c r="D77" i="1"/>
  <c r="D79" i="1"/>
  <c r="D80" i="1"/>
  <c r="D82" i="1"/>
  <c r="D83" i="1"/>
</calcChain>
</file>

<file path=xl/sharedStrings.xml><?xml version="1.0" encoding="utf-8"?>
<sst xmlns="http://schemas.openxmlformats.org/spreadsheetml/2006/main" count="214" uniqueCount="106">
  <si>
    <t>О.А.Левошеня</t>
  </si>
  <si>
    <t>Главный экономист</t>
  </si>
  <si>
    <t>Примечание: при химической чистке  детской одежды от 38 размера и ниже стоимость работ оплачивается по тарифам действующего прейскуранта со скидкой в размере 20 %.</t>
  </si>
  <si>
    <t>Без НДС</t>
  </si>
  <si>
    <t xml:space="preserve">                           без крахмаления</t>
  </si>
  <si>
    <t>6.2</t>
  </si>
  <si>
    <t xml:space="preserve">                           с крахмалением</t>
  </si>
  <si>
    <t>6.1</t>
  </si>
  <si>
    <t>1 машина (емкостью 10 кг)</t>
  </si>
  <si>
    <t xml:space="preserve">Скатерти, салфетки и прочие изделия из смешенных волокон в отдельной машине 10 кг </t>
  </si>
  <si>
    <t>6</t>
  </si>
  <si>
    <t>5.2</t>
  </si>
  <si>
    <t>5.1</t>
  </si>
  <si>
    <t xml:space="preserve">Бельё смешанное в отдельной машине 10 кг </t>
  </si>
  <si>
    <t>5</t>
  </si>
  <si>
    <t>1 машина (емкостью 5 кг)</t>
  </si>
  <si>
    <t>Бельё смешанное в отдельной машине 5 кг (без кипячения и без крахмаления)</t>
  </si>
  <si>
    <t>4</t>
  </si>
  <si>
    <t>3.2</t>
  </si>
  <si>
    <t>3.1</t>
  </si>
  <si>
    <t>1 кг</t>
  </si>
  <si>
    <t>Бельё смешанное с метками</t>
  </si>
  <si>
    <t>3</t>
  </si>
  <si>
    <t>1 м²</t>
  </si>
  <si>
    <t>Ковры и ковровые изделия с нейтрализацией запаха</t>
  </si>
  <si>
    <t>2</t>
  </si>
  <si>
    <t>Ковры и ковровые изделия</t>
  </si>
  <si>
    <t>1</t>
  </si>
  <si>
    <t>4. СТИРКА</t>
  </si>
  <si>
    <t>1 пара</t>
  </si>
  <si>
    <t>Восстановление цвета обуви из замшевых кож (туфли)</t>
  </si>
  <si>
    <t>Восстановление цвета обуви из замшевых кож (полуботинки)</t>
  </si>
  <si>
    <t>Восстановление цвета обуви из замшевых кож (сапоги)</t>
  </si>
  <si>
    <t>1 шт</t>
  </si>
  <si>
    <t>Юбка, майка, шорты (текстиль)</t>
  </si>
  <si>
    <t>Кепи, берет, платок, шарф (текстиль)</t>
  </si>
  <si>
    <t>Куртка утепленная (текстиль)</t>
  </si>
  <si>
    <t>Куртка, брюки,  рубашка джинсовые, плащ  (текстиль)</t>
  </si>
  <si>
    <t>Юбка, брюки, жилет, головной убор, шорты, сумка (кожа)</t>
  </si>
  <si>
    <t>Куртка:  меховая овчина, кожа</t>
  </si>
  <si>
    <t>Пальто, полупальто: меховая овчина,  кожа</t>
  </si>
  <si>
    <t>3. КРАШЕНИЕ</t>
  </si>
  <si>
    <t>Ссыпки размером 38*58</t>
  </si>
  <si>
    <t>Ссыпки размером 48*68</t>
  </si>
  <si>
    <t>Ссыпки размером 58*58</t>
  </si>
  <si>
    <t>Ссыпки размером 68*68</t>
  </si>
  <si>
    <t>Ссыпки размером 78*78</t>
  </si>
  <si>
    <t>1 м.п</t>
  </si>
  <si>
    <t>Расчёсывание бахромы у ковров</t>
  </si>
  <si>
    <t>Обкатка меха в барабане</t>
  </si>
  <si>
    <t>Глажение тюли</t>
  </si>
  <si>
    <t>Глажение изделий без  химчистки (кроме позиции 7)</t>
  </si>
  <si>
    <t>Глажение платья свадебного без химчистки</t>
  </si>
  <si>
    <t>Выведение пятен  (пятно размером до 25 см)</t>
  </si>
  <si>
    <t xml:space="preserve">Реставрация ковровых изделий (обметка)  </t>
  </si>
  <si>
    <t>1 ком</t>
  </si>
  <si>
    <t>Отпаривание и пришивание погон</t>
  </si>
  <si>
    <t>Отпаривание и пришивание воротника</t>
  </si>
  <si>
    <t>- 2 -</t>
  </si>
  <si>
    <t xml:space="preserve">Отпаривание и пришивание пуговиц (обшивка кнопок)   </t>
  </si>
  <si>
    <t xml:space="preserve">Импрегнирование (жирование) изделий из велюра и замши </t>
  </si>
  <si>
    <t>2. ПРОЧИЕ УСЛУГИ ПРИ ХИМИЧЕСКОЙ ЧИСТКЕ</t>
  </si>
  <si>
    <t>Перо-пуховые изделия</t>
  </si>
  <si>
    <t>Снятие аппрета (декатировка тканей)</t>
  </si>
  <si>
    <t>Спецодежда  утеплённая (куртка, брюки, комбинезон)</t>
  </si>
  <si>
    <t>Спецодежда летняя (куртка, брюки, комбинезон)</t>
  </si>
  <si>
    <r>
      <t>1 м</t>
    </r>
    <r>
      <rPr>
        <sz val="12"/>
        <rFont val="Calibri"/>
        <family val="2"/>
        <charset val="204"/>
      </rPr>
      <t>²</t>
    </r>
  </si>
  <si>
    <t>Ковры и ковровые изделия на мягкой основе</t>
  </si>
  <si>
    <t>Одеяло, покрывало, плед многослойные свыше 3-х  м²</t>
  </si>
  <si>
    <t>Одеяло, покрывало, плед легкие до 3-х м²</t>
  </si>
  <si>
    <t>Наматрасник, спальный мешок</t>
  </si>
  <si>
    <t>Карнавальные костюмы</t>
  </si>
  <si>
    <t>Ростовая кукла</t>
  </si>
  <si>
    <t>Мягкая игрушка</t>
  </si>
  <si>
    <t>Жалюзи</t>
  </si>
  <si>
    <t>Шторы, тюль  свыше 15-ти м²</t>
  </si>
  <si>
    <t xml:space="preserve">Скатерти, салфетки, шторы, тюль </t>
  </si>
  <si>
    <t>Чехлы для сидения автомобиля и мягкой мебели</t>
  </si>
  <si>
    <t>Воротник, шарф, головной убор из натурального меха</t>
  </si>
  <si>
    <t>Юбка, брюки, пиджак, рубашка, сумка кожаные</t>
  </si>
  <si>
    <t>Натуральная кожа, меха, овчина свыше 1-го м²</t>
  </si>
  <si>
    <t>Натуральная кожа, меха, овчина до 1-го м²</t>
  </si>
  <si>
    <t>Шуба, пальто, п/пальто, куртка, жилет  из натурального меха</t>
  </si>
  <si>
    <t>Пальто, п/пальто, куртка  из меховой овчины, натуральной кожи</t>
  </si>
  <si>
    <t>Пальто, п/пальто утепленные (синтепон, пух, искусственный мех и другое), дубленка искусственная</t>
  </si>
  <si>
    <t>Куртка, комбинезон  утепленные (синтепон, пух, искусственный мех и другое)</t>
  </si>
  <si>
    <t xml:space="preserve">Пальто демисезонное, плащ, п/пальто зимнее (утепленное ватином) </t>
  </si>
  <si>
    <t>Куртка демисезонная, жилет утепленный, подстежка натуральная</t>
  </si>
  <si>
    <t>Платье свадебное</t>
  </si>
  <si>
    <t>Платье вечернее</t>
  </si>
  <si>
    <t>Платье</t>
  </si>
  <si>
    <t>Галстук, кепи, берет, шарф, шапка текстиль, опушка</t>
  </si>
  <si>
    <t>Жакет, свитер</t>
  </si>
  <si>
    <t>Брюки, брюки спортивные, юбка</t>
  </si>
  <si>
    <t>Пиджак,  рубашка, жилет</t>
  </si>
  <si>
    <t>1. ХИМИЧЕСКАЯ ЧИСТКА</t>
  </si>
  <si>
    <t xml:space="preserve">Цена с НДС, рублей, копеек </t>
  </si>
  <si>
    <t>НДС, рублей, копеек</t>
  </si>
  <si>
    <t>Цена без НДС, рублей, копеек</t>
  </si>
  <si>
    <t>Ед. изм.</t>
  </si>
  <si>
    <t>НАИМЕНОВАНИЕ ВИДОВ УСЛУГ</t>
  </si>
  <si>
    <t>№ п/п</t>
  </si>
  <si>
    <t xml:space="preserve">  ____________И.В.Пархамович</t>
  </si>
  <si>
    <t>Директор ОАО «Чайка»</t>
  </si>
  <si>
    <t>УТВЕРЖДАЮ</t>
  </si>
  <si>
    <t xml:space="preserve">ПРЕЙСКУРАНТ ОАО "ЧАЙКА" Г. ГРОДНО НА УСЛУГИ НАСЕЛЕНИЮ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</si>
</sst>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2;&#1072;/Documents/Documents/&#1062;&#1045;&#1053;&#1054;&#1054;&#1041;&#1056;&#1040;&#1047;&#1054;&#1042;&#1040;&#1053;&#1048;&#1045;/&#1061;&#1048;&#1052;&#1063;&#1048;&#1057;&#1058;&#1050;&#1040;/2020/&#1061;&#1080;&#1084;&#1095;&#1080;&#1089;&#1090;&#1082;&#1072;%20&#1089;%2001.01.2020%20&#1075;&#1086;&#1076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2;&#1072;/Documents/Documents/&#1062;&#1045;&#1053;&#1054;&#1054;&#1041;&#1056;&#1040;&#1047;&#1054;&#1042;&#1040;&#1053;&#1048;&#1045;/&#1061;&#1048;&#1052;&#1063;&#1048;&#1057;&#1058;&#1050;&#1040;/2020/&#1055;&#1088;&#1086;&#1095;&#1080;&#1077;%20&#1089;%2001.01.2020%20&#1075;&#1086;&#1076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2;&#1072;/Documents/Documents/&#1062;&#1045;&#1053;&#1054;&#1054;&#1041;&#1056;&#1040;&#1047;&#1054;&#1042;&#1040;&#1053;&#1048;&#1045;/&#1061;&#1048;&#1052;&#1063;&#1048;&#1057;&#1058;&#1050;&#1040;/2020/&#1050;&#1088;&#1072;&#1096;&#1077;&#1085;&#1080;&#1077;%20&#1089;%2001.01.2020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сравнение нас"/>
      <sheetName val="ЦЕНЫ сравнение орг"/>
      <sheetName val="Общехоз и общецех"/>
      <sheetName val="П1 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24"/>
      <sheetName val="П25"/>
      <sheetName val="П26"/>
      <sheetName val="П27"/>
      <sheetName val="П28"/>
      <sheetName val="П29"/>
      <sheetName val="П30"/>
      <sheetName val="П31"/>
      <sheetName val="П32"/>
    </sheetNames>
    <sheetDataSet>
      <sheetData sheetId="0">
        <row r="2">
          <cell r="F2">
            <v>6.6999999999999993</v>
          </cell>
        </row>
        <row r="3">
          <cell r="F3">
            <v>5.6999999999999993</v>
          </cell>
        </row>
        <row r="4">
          <cell r="F4">
            <v>6.6999999999999993</v>
          </cell>
        </row>
        <row r="5">
          <cell r="F5">
            <v>3.5</v>
          </cell>
        </row>
        <row r="6">
          <cell r="F6">
            <v>9.1</v>
          </cell>
        </row>
        <row r="7">
          <cell r="F7">
            <v>23.500000000000004</v>
          </cell>
        </row>
        <row r="8">
          <cell r="F8">
            <v>40</v>
          </cell>
        </row>
        <row r="9">
          <cell r="F9">
            <v>9.5</v>
          </cell>
        </row>
        <row r="10">
          <cell r="F10">
            <v>10.999999999999998</v>
          </cell>
        </row>
        <row r="11">
          <cell r="F11">
            <v>14</v>
          </cell>
        </row>
        <row r="12">
          <cell r="F12">
            <v>16.999999999999996</v>
          </cell>
        </row>
        <row r="13">
          <cell r="F13">
            <v>20</v>
          </cell>
        </row>
        <row r="14">
          <cell r="F14">
            <v>35</v>
          </cell>
        </row>
        <row r="15">
          <cell r="F15">
            <v>26.999999999999996</v>
          </cell>
        </row>
        <row r="16">
          <cell r="F16">
            <v>37</v>
          </cell>
        </row>
        <row r="17">
          <cell r="F17">
            <v>13.700000000000001</v>
          </cell>
        </row>
        <row r="18">
          <cell r="F18">
            <v>8.1999999999999993</v>
          </cell>
        </row>
        <row r="19">
          <cell r="F19">
            <v>5.5</v>
          </cell>
        </row>
        <row r="20">
          <cell r="F20">
            <v>2.5</v>
          </cell>
        </row>
        <row r="21">
          <cell r="F21">
            <v>37.5</v>
          </cell>
        </row>
        <row r="22">
          <cell r="F22">
            <v>6.0000000000000009</v>
          </cell>
        </row>
        <row r="23">
          <cell r="F23">
            <v>5</v>
          </cell>
        </row>
        <row r="24">
          <cell r="F24">
            <v>45.000000000000007</v>
          </cell>
        </row>
        <row r="25">
          <cell r="F25">
            <v>21.000000000000004</v>
          </cell>
        </row>
        <row r="26">
          <cell r="F26">
            <v>19</v>
          </cell>
        </row>
        <row r="27">
          <cell r="F27">
            <v>9.7999999999999989</v>
          </cell>
        </row>
        <row r="28">
          <cell r="F28">
            <v>15.5</v>
          </cell>
        </row>
        <row r="29">
          <cell r="F29">
            <v>5.9</v>
          </cell>
        </row>
        <row r="30">
          <cell r="F30">
            <v>4.5</v>
          </cell>
        </row>
        <row r="31">
          <cell r="F31">
            <v>6.6</v>
          </cell>
        </row>
        <row r="32">
          <cell r="F32">
            <v>1.1000000000000001</v>
          </cell>
        </row>
        <row r="33">
          <cell r="D33">
            <v>2.9239999999999999</v>
          </cell>
        </row>
      </sheetData>
      <sheetData sheetId="1">
        <row r="2">
          <cell r="D2">
            <v>6.5369999999999999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сравнение население"/>
      <sheetName val="Цены сравнение организации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Лист1"/>
    </sheetNames>
    <sheetDataSet>
      <sheetData sheetId="0">
        <row r="2">
          <cell r="F2">
            <v>13</v>
          </cell>
        </row>
        <row r="3">
          <cell r="F3">
            <v>0.29666666666666675</v>
          </cell>
        </row>
        <row r="4">
          <cell r="F4">
            <v>8.0033333333333339</v>
          </cell>
        </row>
        <row r="5">
          <cell r="F5">
            <v>3.9977777777777783</v>
          </cell>
        </row>
        <row r="6">
          <cell r="F6">
            <v>2</v>
          </cell>
        </row>
        <row r="7">
          <cell r="F7">
            <v>4.5999999999999996</v>
          </cell>
        </row>
        <row r="8">
          <cell r="F8">
            <v>20</v>
          </cell>
        </row>
        <row r="9">
          <cell r="F9">
            <v>5</v>
          </cell>
        </row>
        <row r="10">
          <cell r="F10">
            <v>1.5499999999999998</v>
          </cell>
        </row>
        <row r="11">
          <cell r="F11">
            <v>15.5</v>
          </cell>
        </row>
        <row r="12">
          <cell r="D12">
            <v>0.88</v>
          </cell>
        </row>
      </sheetData>
      <sheetData sheetId="1">
        <row r="2">
          <cell r="D2">
            <v>12.663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сравнение"/>
      <sheetName val="П1"/>
      <sheetName val="П2"/>
      <sheetName val="П3"/>
      <sheetName val="П4 "/>
      <sheetName val="П5"/>
      <sheetName val="П6"/>
      <sheetName val="П7"/>
      <sheetName val="П8"/>
      <sheetName val="П9"/>
      <sheetName val="П10"/>
    </sheetNames>
    <sheetDataSet>
      <sheetData sheetId="0">
        <row r="2">
          <cell r="D2">
            <v>26.670000000000005</v>
          </cell>
        </row>
        <row r="3">
          <cell r="D3">
            <v>21.249999999999996</v>
          </cell>
        </row>
        <row r="4">
          <cell r="D4">
            <v>13.327</v>
          </cell>
        </row>
        <row r="5">
          <cell r="D5">
            <v>12.500999999999998</v>
          </cell>
        </row>
        <row r="6">
          <cell r="D6">
            <v>15.423999999999999</v>
          </cell>
        </row>
        <row r="7">
          <cell r="D7">
            <v>4.1659999999999995</v>
          </cell>
        </row>
        <row r="8">
          <cell r="D8">
            <v>6.2530000000000001</v>
          </cell>
        </row>
        <row r="9">
          <cell r="D9">
            <v>20.416</v>
          </cell>
        </row>
        <row r="10">
          <cell r="D10">
            <v>12.919</v>
          </cell>
        </row>
        <row r="11">
          <cell r="D11">
            <v>10.000999999999999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tabSelected="1" workbookViewId="0">
      <selection activeCell="J6" sqref="J6"/>
    </sheetView>
  </sheetViews>
  <sheetFormatPr defaultRowHeight="15.75" x14ac:dyDescent="0.2"/>
  <cols>
    <col min="1" max="1" width="5.42578125" style="3" customWidth="1"/>
    <col min="2" max="2" width="56.140625" style="1" customWidth="1"/>
    <col min="3" max="3" width="10.7109375" style="2" customWidth="1"/>
    <col min="4" max="6" width="12.85546875" style="2" customWidth="1"/>
    <col min="7" max="16384" width="9.140625" style="1"/>
  </cols>
  <sheetData>
    <row r="1" spans="1:6" x14ac:dyDescent="0.2">
      <c r="D1" s="1" t="s">
        <v>104</v>
      </c>
      <c r="E1" s="43"/>
      <c r="F1" s="1"/>
    </row>
    <row r="2" spans="1:6" ht="12" customHeight="1" x14ac:dyDescent="0.2">
      <c r="D2" s="1" t="s">
        <v>103</v>
      </c>
      <c r="E2" s="43"/>
      <c r="F2" s="1"/>
    </row>
    <row r="3" spans="1:6" ht="12" customHeight="1" x14ac:dyDescent="0.2">
      <c r="D3" s="1" t="s">
        <v>102</v>
      </c>
      <c r="E3" s="43"/>
      <c r="F3" s="1"/>
    </row>
    <row r="4" spans="1:6" ht="12" customHeight="1" x14ac:dyDescent="0.2">
      <c r="D4" s="41"/>
      <c r="E4" s="42"/>
      <c r="F4" s="41"/>
    </row>
    <row r="5" spans="1:6" ht="9.75" customHeight="1" x14ac:dyDescent="0.2"/>
    <row r="6" spans="1:6" ht="47.25" customHeight="1" x14ac:dyDescent="0.2">
      <c r="A6" s="44" t="s">
        <v>105</v>
      </c>
      <c r="B6" s="44"/>
      <c r="C6" s="44"/>
      <c r="D6" s="44"/>
      <c r="E6" s="44"/>
      <c r="F6" s="44"/>
    </row>
    <row r="7" spans="1:6" ht="61.5" customHeight="1" x14ac:dyDescent="0.2">
      <c r="A7" s="40" t="s">
        <v>101</v>
      </c>
      <c r="B7" s="39" t="s">
        <v>100</v>
      </c>
      <c r="C7" s="39" t="s">
        <v>99</v>
      </c>
      <c r="D7" s="39" t="s">
        <v>98</v>
      </c>
      <c r="E7" s="39" t="s">
        <v>97</v>
      </c>
      <c r="F7" s="38" t="s">
        <v>96</v>
      </c>
    </row>
    <row r="8" spans="1:6" x14ac:dyDescent="0.2">
      <c r="A8" s="45" t="s">
        <v>95</v>
      </c>
      <c r="B8" s="46"/>
      <c r="C8" s="46"/>
      <c r="D8" s="46"/>
      <c r="E8" s="46"/>
      <c r="F8" s="47"/>
    </row>
    <row r="9" spans="1:6" ht="18" customHeight="1" x14ac:dyDescent="0.2">
      <c r="A9" s="31">
        <v>1</v>
      </c>
      <c r="B9" s="33" t="s">
        <v>94</v>
      </c>
      <c r="C9" s="31" t="s">
        <v>33</v>
      </c>
      <c r="D9" s="32">
        <f t="shared" ref="D9:D39" si="0">F9</f>
        <v>6.6999999999999993</v>
      </c>
      <c r="E9" s="31" t="s">
        <v>3</v>
      </c>
      <c r="F9" s="28">
        <f>'[1]ЦЕНЫ сравнение нас'!F2</f>
        <v>6.6999999999999993</v>
      </c>
    </row>
    <row r="10" spans="1:6" ht="18" customHeight="1" x14ac:dyDescent="0.2">
      <c r="A10" s="31">
        <v>2</v>
      </c>
      <c r="B10" s="33" t="s">
        <v>93</v>
      </c>
      <c r="C10" s="31" t="s">
        <v>33</v>
      </c>
      <c r="D10" s="32">
        <f t="shared" si="0"/>
        <v>5.6999999999999993</v>
      </c>
      <c r="E10" s="31" t="s">
        <v>3</v>
      </c>
      <c r="F10" s="28">
        <f>'[1]ЦЕНЫ сравнение нас'!F3</f>
        <v>5.6999999999999993</v>
      </c>
    </row>
    <row r="11" spans="1:6" ht="18" customHeight="1" x14ac:dyDescent="0.2">
      <c r="A11" s="31">
        <v>3</v>
      </c>
      <c r="B11" s="33" t="s">
        <v>92</v>
      </c>
      <c r="C11" s="31" t="s">
        <v>33</v>
      </c>
      <c r="D11" s="32">
        <f t="shared" si="0"/>
        <v>6.6999999999999993</v>
      </c>
      <c r="E11" s="31" t="s">
        <v>3</v>
      </c>
      <c r="F11" s="28">
        <f>'[1]ЦЕНЫ сравнение нас'!F4</f>
        <v>6.6999999999999993</v>
      </c>
    </row>
    <row r="12" spans="1:6" ht="18" customHeight="1" x14ac:dyDescent="0.2">
      <c r="A12" s="31">
        <v>4</v>
      </c>
      <c r="B12" s="33" t="s">
        <v>91</v>
      </c>
      <c r="C12" s="31" t="s">
        <v>33</v>
      </c>
      <c r="D12" s="32">
        <f t="shared" si="0"/>
        <v>3.5</v>
      </c>
      <c r="E12" s="31" t="s">
        <v>3</v>
      </c>
      <c r="F12" s="28">
        <f>'[1]ЦЕНЫ сравнение нас'!F5</f>
        <v>3.5</v>
      </c>
    </row>
    <row r="13" spans="1:6" ht="18" customHeight="1" x14ac:dyDescent="0.2">
      <c r="A13" s="31">
        <v>5</v>
      </c>
      <c r="B13" s="33" t="s">
        <v>90</v>
      </c>
      <c r="C13" s="31" t="s">
        <v>33</v>
      </c>
      <c r="D13" s="32">
        <f t="shared" si="0"/>
        <v>9.1</v>
      </c>
      <c r="E13" s="31" t="s">
        <v>3</v>
      </c>
      <c r="F13" s="28">
        <f>'[1]ЦЕНЫ сравнение нас'!F6</f>
        <v>9.1</v>
      </c>
    </row>
    <row r="14" spans="1:6" ht="18" customHeight="1" x14ac:dyDescent="0.2">
      <c r="A14" s="31">
        <v>6</v>
      </c>
      <c r="B14" s="33" t="s">
        <v>89</v>
      </c>
      <c r="C14" s="31" t="s">
        <v>33</v>
      </c>
      <c r="D14" s="32">
        <f t="shared" si="0"/>
        <v>23.500000000000004</v>
      </c>
      <c r="E14" s="31" t="s">
        <v>3</v>
      </c>
      <c r="F14" s="28">
        <f>'[1]ЦЕНЫ сравнение нас'!F7</f>
        <v>23.500000000000004</v>
      </c>
    </row>
    <row r="15" spans="1:6" ht="18" customHeight="1" x14ac:dyDescent="0.2">
      <c r="A15" s="31">
        <v>7</v>
      </c>
      <c r="B15" s="33" t="s">
        <v>88</v>
      </c>
      <c r="C15" s="31" t="s">
        <v>33</v>
      </c>
      <c r="D15" s="32">
        <f t="shared" si="0"/>
        <v>40</v>
      </c>
      <c r="E15" s="31" t="s">
        <v>3</v>
      </c>
      <c r="F15" s="28">
        <f>'[1]ЦЕНЫ сравнение нас'!F8</f>
        <v>40</v>
      </c>
    </row>
    <row r="16" spans="1:6" ht="31.5" x14ac:dyDescent="0.2">
      <c r="A16" s="31">
        <v>8</v>
      </c>
      <c r="B16" s="33" t="s">
        <v>87</v>
      </c>
      <c r="C16" s="31" t="s">
        <v>33</v>
      </c>
      <c r="D16" s="32">
        <f t="shared" si="0"/>
        <v>9.5</v>
      </c>
      <c r="E16" s="31" t="s">
        <v>3</v>
      </c>
      <c r="F16" s="28">
        <f>'[1]ЦЕНЫ сравнение нас'!F9</f>
        <v>9.5</v>
      </c>
    </row>
    <row r="17" spans="1:6" ht="31.5" x14ac:dyDescent="0.2">
      <c r="A17" s="31">
        <v>9</v>
      </c>
      <c r="B17" s="33" t="s">
        <v>86</v>
      </c>
      <c r="C17" s="31" t="s">
        <v>33</v>
      </c>
      <c r="D17" s="32">
        <f t="shared" si="0"/>
        <v>10.999999999999998</v>
      </c>
      <c r="E17" s="31" t="s">
        <v>3</v>
      </c>
      <c r="F17" s="28">
        <f>'[1]ЦЕНЫ сравнение нас'!F10</f>
        <v>10.999999999999998</v>
      </c>
    </row>
    <row r="18" spans="1:6" ht="31.5" x14ac:dyDescent="0.2">
      <c r="A18" s="31">
        <v>10</v>
      </c>
      <c r="B18" s="33" t="s">
        <v>85</v>
      </c>
      <c r="C18" s="31" t="s">
        <v>33</v>
      </c>
      <c r="D18" s="32">
        <f t="shared" si="0"/>
        <v>14</v>
      </c>
      <c r="E18" s="31" t="s">
        <v>3</v>
      </c>
      <c r="F18" s="28">
        <f>'[1]ЦЕНЫ сравнение нас'!F11</f>
        <v>14</v>
      </c>
    </row>
    <row r="19" spans="1:6" ht="30.75" customHeight="1" x14ac:dyDescent="0.2">
      <c r="A19" s="31">
        <v>11</v>
      </c>
      <c r="B19" s="33" t="s">
        <v>84</v>
      </c>
      <c r="C19" s="31" t="s">
        <v>33</v>
      </c>
      <c r="D19" s="32">
        <f t="shared" si="0"/>
        <v>16.999999999999996</v>
      </c>
      <c r="E19" s="31" t="s">
        <v>3</v>
      </c>
      <c r="F19" s="28">
        <f>'[1]ЦЕНЫ сравнение нас'!F12</f>
        <v>16.999999999999996</v>
      </c>
    </row>
    <row r="20" spans="1:6" ht="31.5" x14ac:dyDescent="0.2">
      <c r="A20" s="31">
        <v>12</v>
      </c>
      <c r="B20" s="33" t="s">
        <v>83</v>
      </c>
      <c r="C20" s="31" t="s">
        <v>33</v>
      </c>
      <c r="D20" s="32">
        <f t="shared" si="0"/>
        <v>20</v>
      </c>
      <c r="E20" s="31" t="s">
        <v>3</v>
      </c>
      <c r="F20" s="28">
        <f>'[1]ЦЕНЫ сравнение нас'!F13</f>
        <v>20</v>
      </c>
    </row>
    <row r="21" spans="1:6" ht="28.5" customHeight="1" x14ac:dyDescent="0.2">
      <c r="A21" s="31">
        <v>13</v>
      </c>
      <c r="B21" s="33" t="s">
        <v>82</v>
      </c>
      <c r="C21" s="31" t="s">
        <v>33</v>
      </c>
      <c r="D21" s="32">
        <f t="shared" si="0"/>
        <v>35</v>
      </c>
      <c r="E21" s="31" t="s">
        <v>3</v>
      </c>
      <c r="F21" s="28">
        <f>'[1]ЦЕНЫ сравнение нас'!F14</f>
        <v>35</v>
      </c>
    </row>
    <row r="22" spans="1:6" ht="18" customHeight="1" x14ac:dyDescent="0.2">
      <c r="A22" s="31">
        <v>14</v>
      </c>
      <c r="B22" s="33" t="s">
        <v>81</v>
      </c>
      <c r="C22" s="31" t="s">
        <v>33</v>
      </c>
      <c r="D22" s="32">
        <f t="shared" si="0"/>
        <v>26.999999999999996</v>
      </c>
      <c r="E22" s="31" t="s">
        <v>3</v>
      </c>
      <c r="F22" s="28">
        <f>'[1]ЦЕНЫ сравнение нас'!F15</f>
        <v>26.999999999999996</v>
      </c>
    </row>
    <row r="23" spans="1:6" ht="18" customHeight="1" x14ac:dyDescent="0.2">
      <c r="A23" s="31">
        <v>15</v>
      </c>
      <c r="B23" s="33" t="s">
        <v>80</v>
      </c>
      <c r="C23" s="31" t="s">
        <v>33</v>
      </c>
      <c r="D23" s="32">
        <f t="shared" si="0"/>
        <v>37</v>
      </c>
      <c r="E23" s="31" t="s">
        <v>3</v>
      </c>
      <c r="F23" s="28">
        <f>'[1]ЦЕНЫ сравнение нас'!F16</f>
        <v>37</v>
      </c>
    </row>
    <row r="24" spans="1:6" ht="18" customHeight="1" x14ac:dyDescent="0.2">
      <c r="A24" s="31">
        <v>16</v>
      </c>
      <c r="B24" s="33" t="s">
        <v>79</v>
      </c>
      <c r="C24" s="31" t="s">
        <v>33</v>
      </c>
      <c r="D24" s="32">
        <f t="shared" si="0"/>
        <v>13.700000000000001</v>
      </c>
      <c r="E24" s="31" t="s">
        <v>3</v>
      </c>
      <c r="F24" s="28">
        <f>'[1]ЦЕНЫ сравнение нас'!F17</f>
        <v>13.700000000000001</v>
      </c>
    </row>
    <row r="25" spans="1:6" ht="18" customHeight="1" x14ac:dyDescent="0.2">
      <c r="A25" s="31">
        <v>17</v>
      </c>
      <c r="B25" s="33" t="s">
        <v>78</v>
      </c>
      <c r="C25" s="31" t="s">
        <v>33</v>
      </c>
      <c r="D25" s="32">
        <f t="shared" si="0"/>
        <v>8.1999999999999993</v>
      </c>
      <c r="E25" s="31" t="s">
        <v>3</v>
      </c>
      <c r="F25" s="28">
        <f>'[1]ЦЕНЫ сравнение нас'!F18</f>
        <v>8.1999999999999993</v>
      </c>
    </row>
    <row r="26" spans="1:6" ht="18" customHeight="1" x14ac:dyDescent="0.2">
      <c r="A26" s="31">
        <v>18</v>
      </c>
      <c r="B26" s="33" t="s">
        <v>77</v>
      </c>
      <c r="C26" s="31" t="s">
        <v>66</v>
      </c>
      <c r="D26" s="32">
        <f t="shared" si="0"/>
        <v>5.5</v>
      </c>
      <c r="E26" s="31" t="s">
        <v>3</v>
      </c>
      <c r="F26" s="28">
        <f>'[1]ЦЕНЫ сравнение нас'!F19</f>
        <v>5.5</v>
      </c>
    </row>
    <row r="27" spans="1:6" ht="18" customHeight="1" x14ac:dyDescent="0.2">
      <c r="A27" s="31">
        <v>19</v>
      </c>
      <c r="B27" s="33" t="s">
        <v>76</v>
      </c>
      <c r="C27" s="31" t="s">
        <v>66</v>
      </c>
      <c r="D27" s="32">
        <f t="shared" si="0"/>
        <v>2.5</v>
      </c>
      <c r="E27" s="31" t="s">
        <v>3</v>
      </c>
      <c r="F27" s="28">
        <f>'[1]ЦЕНЫ сравнение нас'!F20</f>
        <v>2.5</v>
      </c>
    </row>
    <row r="28" spans="1:6" ht="18" customHeight="1" x14ac:dyDescent="0.2">
      <c r="A28" s="31">
        <v>20</v>
      </c>
      <c r="B28" s="33" t="s">
        <v>75</v>
      </c>
      <c r="C28" s="31" t="s">
        <v>33</v>
      </c>
      <c r="D28" s="32">
        <f t="shared" si="0"/>
        <v>37.5</v>
      </c>
      <c r="E28" s="31" t="s">
        <v>3</v>
      </c>
      <c r="F28" s="28">
        <f>'[1]ЦЕНЫ сравнение нас'!F21</f>
        <v>37.5</v>
      </c>
    </row>
    <row r="29" spans="1:6" ht="18" customHeight="1" x14ac:dyDescent="0.2">
      <c r="A29" s="31">
        <v>21</v>
      </c>
      <c r="B29" s="33" t="s">
        <v>74</v>
      </c>
      <c r="C29" s="31" t="s">
        <v>66</v>
      </c>
      <c r="D29" s="32">
        <f t="shared" si="0"/>
        <v>6.0000000000000009</v>
      </c>
      <c r="E29" s="31" t="s">
        <v>3</v>
      </c>
      <c r="F29" s="28">
        <f>'[1]ЦЕНЫ сравнение нас'!F22</f>
        <v>6.0000000000000009</v>
      </c>
    </row>
    <row r="30" spans="1:6" ht="18" customHeight="1" x14ac:dyDescent="0.2">
      <c r="A30" s="31">
        <v>22</v>
      </c>
      <c r="B30" s="33" t="s">
        <v>73</v>
      </c>
      <c r="C30" s="31" t="s">
        <v>20</v>
      </c>
      <c r="D30" s="32">
        <f t="shared" si="0"/>
        <v>5</v>
      </c>
      <c r="E30" s="31" t="s">
        <v>3</v>
      </c>
      <c r="F30" s="28">
        <f>'[1]ЦЕНЫ сравнение нас'!F23</f>
        <v>5</v>
      </c>
    </row>
    <row r="31" spans="1:6" ht="18" customHeight="1" x14ac:dyDescent="0.2">
      <c r="A31" s="31">
        <v>23</v>
      </c>
      <c r="B31" s="33" t="s">
        <v>72</v>
      </c>
      <c r="C31" s="31" t="s">
        <v>33</v>
      </c>
      <c r="D31" s="32">
        <f t="shared" si="0"/>
        <v>45.000000000000007</v>
      </c>
      <c r="E31" s="31" t="s">
        <v>3</v>
      </c>
      <c r="F31" s="28">
        <f>'[1]ЦЕНЫ сравнение нас'!F24</f>
        <v>45.000000000000007</v>
      </c>
    </row>
    <row r="32" spans="1:6" ht="18" customHeight="1" x14ac:dyDescent="0.2">
      <c r="A32" s="31">
        <v>24</v>
      </c>
      <c r="B32" s="33" t="s">
        <v>71</v>
      </c>
      <c r="C32" s="31" t="s">
        <v>33</v>
      </c>
      <c r="D32" s="32">
        <f t="shared" si="0"/>
        <v>21.000000000000004</v>
      </c>
      <c r="E32" s="31" t="s">
        <v>3</v>
      </c>
      <c r="F32" s="28">
        <f>'[1]ЦЕНЫ сравнение нас'!F25</f>
        <v>21.000000000000004</v>
      </c>
    </row>
    <row r="33" spans="1:7" ht="18" customHeight="1" x14ac:dyDescent="0.2">
      <c r="A33" s="31">
        <v>25</v>
      </c>
      <c r="B33" s="33" t="s">
        <v>70</v>
      </c>
      <c r="C33" s="31" t="s">
        <v>33</v>
      </c>
      <c r="D33" s="32">
        <f t="shared" si="0"/>
        <v>19</v>
      </c>
      <c r="E33" s="31" t="s">
        <v>3</v>
      </c>
      <c r="F33" s="28">
        <f>'[1]ЦЕНЫ сравнение нас'!F26</f>
        <v>19</v>
      </c>
    </row>
    <row r="34" spans="1:7" ht="18" customHeight="1" x14ac:dyDescent="0.2">
      <c r="A34" s="31">
        <v>26</v>
      </c>
      <c r="B34" s="33" t="s">
        <v>69</v>
      </c>
      <c r="C34" s="31" t="s">
        <v>33</v>
      </c>
      <c r="D34" s="32">
        <f t="shared" si="0"/>
        <v>9.7999999999999989</v>
      </c>
      <c r="E34" s="31" t="s">
        <v>3</v>
      </c>
      <c r="F34" s="28">
        <f>'[1]ЦЕНЫ сравнение нас'!F27</f>
        <v>9.7999999999999989</v>
      </c>
    </row>
    <row r="35" spans="1:7" ht="17.25" customHeight="1" x14ac:dyDescent="0.2">
      <c r="A35" s="31">
        <v>27</v>
      </c>
      <c r="B35" s="33" t="s">
        <v>68</v>
      </c>
      <c r="C35" s="31" t="s">
        <v>33</v>
      </c>
      <c r="D35" s="32">
        <f t="shared" si="0"/>
        <v>15.5</v>
      </c>
      <c r="E35" s="31" t="s">
        <v>3</v>
      </c>
      <c r="F35" s="28">
        <f>'[1]ЦЕНЫ сравнение нас'!F28</f>
        <v>15.5</v>
      </c>
    </row>
    <row r="36" spans="1:7" ht="18" customHeight="1" x14ac:dyDescent="0.2">
      <c r="A36" s="31">
        <v>28</v>
      </c>
      <c r="B36" s="33" t="s">
        <v>67</v>
      </c>
      <c r="C36" s="31" t="s">
        <v>66</v>
      </c>
      <c r="D36" s="32">
        <f t="shared" si="0"/>
        <v>5.9</v>
      </c>
      <c r="E36" s="31" t="s">
        <v>3</v>
      </c>
      <c r="F36" s="28">
        <f>'[1]ЦЕНЫ сравнение нас'!F29</f>
        <v>5.9</v>
      </c>
    </row>
    <row r="37" spans="1:7" ht="18" customHeight="1" x14ac:dyDescent="0.2">
      <c r="A37" s="31">
        <v>29</v>
      </c>
      <c r="B37" s="33" t="s">
        <v>65</v>
      </c>
      <c r="C37" s="31" t="s">
        <v>33</v>
      </c>
      <c r="D37" s="32">
        <f t="shared" si="0"/>
        <v>4.5</v>
      </c>
      <c r="E37" s="31" t="s">
        <v>3</v>
      </c>
      <c r="F37" s="28">
        <f>'[1]ЦЕНЫ сравнение нас'!F30</f>
        <v>4.5</v>
      </c>
    </row>
    <row r="38" spans="1:7" ht="18" customHeight="1" x14ac:dyDescent="0.2">
      <c r="A38" s="31">
        <v>30</v>
      </c>
      <c r="B38" s="33" t="s">
        <v>64</v>
      </c>
      <c r="C38" s="31" t="s">
        <v>33</v>
      </c>
      <c r="D38" s="32">
        <f t="shared" si="0"/>
        <v>6.6</v>
      </c>
      <c r="E38" s="31" t="s">
        <v>3</v>
      </c>
      <c r="F38" s="28">
        <f>'[1]ЦЕНЫ сравнение нас'!F31</f>
        <v>6.6</v>
      </c>
    </row>
    <row r="39" spans="1:7" ht="18" customHeight="1" x14ac:dyDescent="0.2">
      <c r="A39" s="31">
        <v>31</v>
      </c>
      <c r="B39" s="33" t="s">
        <v>63</v>
      </c>
      <c r="C39" s="31" t="s">
        <v>20</v>
      </c>
      <c r="D39" s="32">
        <f t="shared" si="0"/>
        <v>1.1000000000000001</v>
      </c>
      <c r="E39" s="31" t="s">
        <v>3</v>
      </c>
      <c r="F39" s="28">
        <f>'[1]ЦЕНЫ сравнение нас'!F32</f>
        <v>1.1000000000000001</v>
      </c>
    </row>
    <row r="40" spans="1:7" ht="18" customHeight="1" x14ac:dyDescent="0.2">
      <c r="A40" s="31">
        <v>32</v>
      </c>
      <c r="B40" s="33" t="s">
        <v>62</v>
      </c>
      <c r="C40" s="31" t="s">
        <v>20</v>
      </c>
      <c r="D40" s="32">
        <f>'[1]ЦЕНЫ сравнение нас'!$D$33</f>
        <v>2.9239999999999999</v>
      </c>
      <c r="E40" s="32">
        <f>ROUND(D40*20/100,2)</f>
        <v>0.57999999999999996</v>
      </c>
      <c r="F40" s="28">
        <f>D40+E40</f>
        <v>3.504</v>
      </c>
    </row>
    <row r="41" spans="1:7" ht="18" customHeight="1" x14ac:dyDescent="0.2">
      <c r="A41" s="48" t="s">
        <v>61</v>
      </c>
      <c r="B41" s="49"/>
      <c r="C41" s="49"/>
      <c r="D41" s="49"/>
      <c r="E41" s="49"/>
      <c r="F41" s="50"/>
    </row>
    <row r="42" spans="1:7" ht="30" customHeight="1" x14ac:dyDescent="0.2">
      <c r="A42" s="31">
        <v>1</v>
      </c>
      <c r="B42" s="33" t="s">
        <v>60</v>
      </c>
      <c r="C42" s="31" t="s">
        <v>33</v>
      </c>
      <c r="D42" s="32">
        <f>F42</f>
        <v>13</v>
      </c>
      <c r="E42" s="31" t="s">
        <v>3</v>
      </c>
      <c r="F42" s="28">
        <f>'[2]Цены сравнение население'!F2</f>
        <v>13</v>
      </c>
    </row>
    <row r="43" spans="1:7" ht="17.25" customHeight="1" x14ac:dyDescent="0.2">
      <c r="A43" s="31">
        <v>2</v>
      </c>
      <c r="B43" s="33" t="s">
        <v>59</v>
      </c>
      <c r="C43" s="31" t="s">
        <v>33</v>
      </c>
      <c r="D43" s="32">
        <f>F43</f>
        <v>0.29666666666666675</v>
      </c>
      <c r="E43" s="31" t="s">
        <v>3</v>
      </c>
      <c r="F43" s="28">
        <f>'[2]Цены сравнение население'!F3</f>
        <v>0.29666666666666675</v>
      </c>
    </row>
    <row r="44" spans="1:7" ht="17.25" customHeight="1" x14ac:dyDescent="0.2">
      <c r="A44" s="35"/>
      <c r="B44" s="37"/>
      <c r="C44" s="35"/>
      <c r="D44" s="36"/>
      <c r="E44" s="35"/>
      <c r="F44" s="34"/>
      <c r="G44" s="4"/>
    </row>
    <row r="45" spans="1:7" ht="17.25" customHeight="1" x14ac:dyDescent="0.2">
      <c r="A45" s="51" t="s">
        <v>58</v>
      </c>
      <c r="B45" s="51"/>
      <c r="C45" s="51"/>
      <c r="D45" s="51"/>
      <c r="E45" s="51"/>
      <c r="F45" s="51"/>
      <c r="G45" s="4"/>
    </row>
    <row r="46" spans="1:7" ht="18" customHeight="1" x14ac:dyDescent="0.2">
      <c r="A46" s="31">
        <v>3</v>
      </c>
      <c r="B46" s="33" t="s">
        <v>57</v>
      </c>
      <c r="C46" s="31" t="s">
        <v>33</v>
      </c>
      <c r="D46" s="32">
        <f t="shared" ref="D46:D53" si="1">F46</f>
        <v>8.0033333333333339</v>
      </c>
      <c r="E46" s="31" t="s">
        <v>3</v>
      </c>
      <c r="F46" s="28">
        <f>'[2]Цены сравнение население'!F4</f>
        <v>8.0033333333333339</v>
      </c>
    </row>
    <row r="47" spans="1:7" ht="18" customHeight="1" x14ac:dyDescent="0.2">
      <c r="A47" s="31">
        <v>4</v>
      </c>
      <c r="B47" s="33" t="s">
        <v>56</v>
      </c>
      <c r="C47" s="31" t="s">
        <v>55</v>
      </c>
      <c r="D47" s="32">
        <f t="shared" si="1"/>
        <v>3.9977777777777783</v>
      </c>
      <c r="E47" s="31" t="s">
        <v>3</v>
      </c>
      <c r="F47" s="28">
        <f>'[2]Цены сравнение население'!F5</f>
        <v>3.9977777777777783</v>
      </c>
    </row>
    <row r="48" spans="1:7" ht="18" customHeight="1" x14ac:dyDescent="0.2">
      <c r="A48" s="31">
        <v>5</v>
      </c>
      <c r="B48" s="33" t="s">
        <v>54</v>
      </c>
      <c r="C48" s="31" t="s">
        <v>47</v>
      </c>
      <c r="D48" s="32">
        <f t="shared" si="1"/>
        <v>2</v>
      </c>
      <c r="E48" s="31" t="s">
        <v>3</v>
      </c>
      <c r="F48" s="28">
        <f>'[2]Цены сравнение население'!F6</f>
        <v>2</v>
      </c>
    </row>
    <row r="49" spans="1:6" ht="18" customHeight="1" x14ac:dyDescent="0.2">
      <c r="A49" s="31">
        <v>6</v>
      </c>
      <c r="B49" s="33" t="s">
        <v>53</v>
      </c>
      <c r="C49" s="31" t="s">
        <v>33</v>
      </c>
      <c r="D49" s="32">
        <f t="shared" si="1"/>
        <v>4.5999999999999996</v>
      </c>
      <c r="E49" s="31" t="s">
        <v>3</v>
      </c>
      <c r="F49" s="28">
        <f>'[2]Цены сравнение население'!F7</f>
        <v>4.5999999999999996</v>
      </c>
    </row>
    <row r="50" spans="1:6" ht="16.5" customHeight="1" x14ac:dyDescent="0.2">
      <c r="A50" s="31">
        <v>7</v>
      </c>
      <c r="B50" s="33" t="s">
        <v>52</v>
      </c>
      <c r="C50" s="31" t="s">
        <v>33</v>
      </c>
      <c r="D50" s="32">
        <f t="shared" si="1"/>
        <v>20</v>
      </c>
      <c r="E50" s="31" t="s">
        <v>3</v>
      </c>
      <c r="F50" s="28">
        <f>'[2]Цены сравнение население'!F8</f>
        <v>20</v>
      </c>
    </row>
    <row r="51" spans="1:6" ht="16.5" customHeight="1" x14ac:dyDescent="0.2">
      <c r="A51" s="31">
        <v>8</v>
      </c>
      <c r="B51" s="33" t="s">
        <v>51</v>
      </c>
      <c r="C51" s="31" t="s">
        <v>33</v>
      </c>
      <c r="D51" s="32">
        <f t="shared" si="1"/>
        <v>5</v>
      </c>
      <c r="E51" s="31" t="s">
        <v>3</v>
      </c>
      <c r="F51" s="28">
        <f>'[2]Цены сравнение население'!F9</f>
        <v>5</v>
      </c>
    </row>
    <row r="52" spans="1:6" ht="16.5" customHeight="1" x14ac:dyDescent="0.2">
      <c r="A52" s="31">
        <v>9</v>
      </c>
      <c r="B52" s="33" t="s">
        <v>50</v>
      </c>
      <c r="C52" s="31" t="s">
        <v>23</v>
      </c>
      <c r="D52" s="32">
        <f t="shared" si="1"/>
        <v>1.5499999999999998</v>
      </c>
      <c r="E52" s="31" t="s">
        <v>3</v>
      </c>
      <c r="F52" s="28">
        <f>'[2]Цены сравнение население'!F10</f>
        <v>1.5499999999999998</v>
      </c>
    </row>
    <row r="53" spans="1:6" ht="16.5" customHeight="1" x14ac:dyDescent="0.2">
      <c r="A53" s="31">
        <v>10</v>
      </c>
      <c r="B53" s="33" t="s">
        <v>49</v>
      </c>
      <c r="C53" s="31" t="s">
        <v>33</v>
      </c>
      <c r="D53" s="32">
        <f t="shared" si="1"/>
        <v>15.5</v>
      </c>
      <c r="E53" s="31" t="s">
        <v>3</v>
      </c>
      <c r="F53" s="28">
        <f>'[2]Цены сравнение население'!F11</f>
        <v>15.5</v>
      </c>
    </row>
    <row r="54" spans="1:6" ht="16.5" customHeight="1" x14ac:dyDescent="0.2">
      <c r="A54" s="31">
        <v>11</v>
      </c>
      <c r="B54" s="33" t="s">
        <v>48</v>
      </c>
      <c r="C54" s="31" t="s">
        <v>47</v>
      </c>
      <c r="D54" s="32">
        <f>'[2]Цены сравнение население'!D12</f>
        <v>0.88</v>
      </c>
      <c r="E54" s="32">
        <f t="shared" ref="E54:E59" si="2">ROUND(D54*20/100,2)</f>
        <v>0.18</v>
      </c>
      <c r="F54" s="28">
        <f t="shared" ref="F54:F59" si="3">D54+E54</f>
        <v>1.06</v>
      </c>
    </row>
    <row r="55" spans="1:6" ht="16.5" customHeight="1" x14ac:dyDescent="0.2">
      <c r="A55" s="31">
        <v>12</v>
      </c>
      <c r="B55" s="33" t="s">
        <v>46</v>
      </c>
      <c r="C55" s="31" t="s">
        <v>33</v>
      </c>
      <c r="D55" s="32">
        <v>6.67</v>
      </c>
      <c r="E55" s="32">
        <f t="shared" si="2"/>
        <v>1.33</v>
      </c>
      <c r="F55" s="28">
        <f t="shared" si="3"/>
        <v>8</v>
      </c>
    </row>
    <row r="56" spans="1:6" ht="16.5" customHeight="1" x14ac:dyDescent="0.2">
      <c r="A56" s="31">
        <v>13</v>
      </c>
      <c r="B56" s="33" t="s">
        <v>45</v>
      </c>
      <c r="C56" s="31" t="s">
        <v>33</v>
      </c>
      <c r="D56" s="32">
        <v>6.25</v>
      </c>
      <c r="E56" s="32">
        <f t="shared" si="2"/>
        <v>1.25</v>
      </c>
      <c r="F56" s="28">
        <f t="shared" si="3"/>
        <v>7.5</v>
      </c>
    </row>
    <row r="57" spans="1:6" ht="16.5" customHeight="1" x14ac:dyDescent="0.2">
      <c r="A57" s="31">
        <v>14</v>
      </c>
      <c r="B57" s="33" t="s">
        <v>44</v>
      </c>
      <c r="C57" s="31" t="s">
        <v>33</v>
      </c>
      <c r="D57" s="32">
        <v>5.83</v>
      </c>
      <c r="E57" s="32">
        <f t="shared" si="2"/>
        <v>1.17</v>
      </c>
      <c r="F57" s="28">
        <f t="shared" si="3"/>
        <v>7</v>
      </c>
    </row>
    <row r="58" spans="1:6" ht="16.5" customHeight="1" x14ac:dyDescent="0.2">
      <c r="A58" s="31">
        <v>15</v>
      </c>
      <c r="B58" s="33" t="s">
        <v>43</v>
      </c>
      <c r="C58" s="31" t="s">
        <v>33</v>
      </c>
      <c r="D58" s="32">
        <v>5.42</v>
      </c>
      <c r="E58" s="32">
        <f t="shared" si="2"/>
        <v>1.08</v>
      </c>
      <c r="F58" s="28">
        <f t="shared" si="3"/>
        <v>6.5</v>
      </c>
    </row>
    <row r="59" spans="1:6" ht="16.5" customHeight="1" x14ac:dyDescent="0.2">
      <c r="A59" s="31">
        <v>16</v>
      </c>
      <c r="B59" s="33" t="s">
        <v>42</v>
      </c>
      <c r="C59" s="31" t="s">
        <v>33</v>
      </c>
      <c r="D59" s="32">
        <v>5</v>
      </c>
      <c r="E59" s="32">
        <f t="shared" si="2"/>
        <v>1</v>
      </c>
      <c r="F59" s="28">
        <f t="shared" si="3"/>
        <v>6</v>
      </c>
    </row>
    <row r="60" spans="1:6" x14ac:dyDescent="0.2">
      <c r="A60" s="48" t="s">
        <v>41</v>
      </c>
      <c r="B60" s="49"/>
      <c r="C60" s="49"/>
      <c r="D60" s="49"/>
      <c r="E60" s="49"/>
      <c r="F60" s="50"/>
    </row>
    <row r="61" spans="1:6" ht="20.25" customHeight="1" x14ac:dyDescent="0.2">
      <c r="A61" s="31">
        <v>1</v>
      </c>
      <c r="B61" s="33" t="s">
        <v>40</v>
      </c>
      <c r="C61" s="31" t="s">
        <v>33</v>
      </c>
      <c r="D61" s="32">
        <f>'[3]Цены сравнение'!D2</f>
        <v>26.670000000000005</v>
      </c>
      <c r="E61" s="32">
        <f t="shared" ref="E61:E70" si="4">ROUND(D61*20/100,2)</f>
        <v>5.33</v>
      </c>
      <c r="F61" s="28">
        <f t="shared" ref="F61:F70" si="5">D61+E61</f>
        <v>32.000000000000007</v>
      </c>
    </row>
    <row r="62" spans="1:6" ht="20.25" customHeight="1" x14ac:dyDescent="0.2">
      <c r="A62" s="31">
        <v>2</v>
      </c>
      <c r="B62" s="33" t="s">
        <v>39</v>
      </c>
      <c r="C62" s="31" t="s">
        <v>33</v>
      </c>
      <c r="D62" s="32">
        <f>'[3]Цены сравнение'!D3</f>
        <v>21.249999999999996</v>
      </c>
      <c r="E62" s="32">
        <f t="shared" si="4"/>
        <v>4.25</v>
      </c>
      <c r="F62" s="28">
        <f t="shared" si="5"/>
        <v>25.499999999999996</v>
      </c>
    </row>
    <row r="63" spans="1:6" ht="31.5" x14ac:dyDescent="0.2">
      <c r="A63" s="31">
        <v>3</v>
      </c>
      <c r="B63" s="33" t="s">
        <v>38</v>
      </c>
      <c r="C63" s="31" t="s">
        <v>33</v>
      </c>
      <c r="D63" s="32">
        <f>'[3]Цены сравнение'!D4</f>
        <v>13.327</v>
      </c>
      <c r="E63" s="32">
        <f t="shared" si="4"/>
        <v>2.67</v>
      </c>
      <c r="F63" s="28">
        <f t="shared" si="5"/>
        <v>15.997</v>
      </c>
    </row>
    <row r="64" spans="1:6" ht="20.25" customHeight="1" x14ac:dyDescent="0.2">
      <c r="A64" s="31">
        <v>4</v>
      </c>
      <c r="B64" s="33" t="s">
        <v>37</v>
      </c>
      <c r="C64" s="31" t="s">
        <v>33</v>
      </c>
      <c r="D64" s="32">
        <f>'[3]Цены сравнение'!D5</f>
        <v>12.500999999999998</v>
      </c>
      <c r="E64" s="32">
        <f t="shared" si="4"/>
        <v>2.5</v>
      </c>
      <c r="F64" s="28">
        <f t="shared" si="5"/>
        <v>15.000999999999998</v>
      </c>
    </row>
    <row r="65" spans="1:6" ht="20.25" customHeight="1" x14ac:dyDescent="0.2">
      <c r="A65" s="31">
        <v>5</v>
      </c>
      <c r="B65" s="33" t="s">
        <v>36</v>
      </c>
      <c r="C65" s="31" t="s">
        <v>33</v>
      </c>
      <c r="D65" s="32">
        <f>'[3]Цены сравнение'!D6</f>
        <v>15.423999999999999</v>
      </c>
      <c r="E65" s="32">
        <f t="shared" si="4"/>
        <v>3.08</v>
      </c>
      <c r="F65" s="28">
        <f t="shared" si="5"/>
        <v>18.503999999999998</v>
      </c>
    </row>
    <row r="66" spans="1:6" ht="20.25" customHeight="1" x14ac:dyDescent="0.2">
      <c r="A66" s="31">
        <v>6</v>
      </c>
      <c r="B66" s="33" t="s">
        <v>35</v>
      </c>
      <c r="C66" s="31" t="s">
        <v>33</v>
      </c>
      <c r="D66" s="32">
        <f>'[3]Цены сравнение'!D7</f>
        <v>4.1659999999999995</v>
      </c>
      <c r="E66" s="32">
        <f t="shared" si="4"/>
        <v>0.83</v>
      </c>
      <c r="F66" s="28">
        <f t="shared" si="5"/>
        <v>4.9959999999999996</v>
      </c>
    </row>
    <row r="67" spans="1:6" ht="20.25" customHeight="1" x14ac:dyDescent="0.2">
      <c r="A67" s="31">
        <v>7</v>
      </c>
      <c r="B67" s="33" t="s">
        <v>34</v>
      </c>
      <c r="C67" s="31" t="s">
        <v>33</v>
      </c>
      <c r="D67" s="32">
        <f>'[3]Цены сравнение'!D8</f>
        <v>6.2530000000000001</v>
      </c>
      <c r="E67" s="32">
        <f t="shared" si="4"/>
        <v>1.25</v>
      </c>
      <c r="F67" s="28">
        <f t="shared" si="5"/>
        <v>7.5030000000000001</v>
      </c>
    </row>
    <row r="68" spans="1:6" ht="27" customHeight="1" x14ac:dyDescent="0.2">
      <c r="A68" s="31">
        <v>8</v>
      </c>
      <c r="B68" s="33" t="s">
        <v>32</v>
      </c>
      <c r="C68" s="31" t="s">
        <v>29</v>
      </c>
      <c r="D68" s="32">
        <f>'[3]Цены сравнение'!D9</f>
        <v>20.416</v>
      </c>
      <c r="E68" s="32">
        <f t="shared" si="4"/>
        <v>4.08</v>
      </c>
      <c r="F68" s="28">
        <f t="shared" si="5"/>
        <v>24.496000000000002</v>
      </c>
    </row>
    <row r="69" spans="1:6" ht="31.5" x14ac:dyDescent="0.2">
      <c r="A69" s="31">
        <v>9</v>
      </c>
      <c r="B69" s="33" t="s">
        <v>31</v>
      </c>
      <c r="C69" s="31" t="s">
        <v>29</v>
      </c>
      <c r="D69" s="32">
        <f>'[3]Цены сравнение'!D10</f>
        <v>12.919</v>
      </c>
      <c r="E69" s="32">
        <f t="shared" si="4"/>
        <v>2.58</v>
      </c>
      <c r="F69" s="28">
        <f t="shared" si="5"/>
        <v>15.499000000000001</v>
      </c>
    </row>
    <row r="70" spans="1:6" ht="20.25" customHeight="1" x14ac:dyDescent="0.2">
      <c r="A70" s="31">
        <v>10</v>
      </c>
      <c r="B70" s="33" t="s">
        <v>30</v>
      </c>
      <c r="C70" s="31" t="s">
        <v>29</v>
      </c>
      <c r="D70" s="32">
        <f>'[3]Цены сравнение'!D11</f>
        <v>10.000999999999999</v>
      </c>
      <c r="E70" s="32">
        <f t="shared" si="4"/>
        <v>2</v>
      </c>
      <c r="F70" s="28">
        <f t="shared" si="5"/>
        <v>12.000999999999999</v>
      </c>
    </row>
    <row r="71" spans="1:6" s="4" customFormat="1" x14ac:dyDescent="0.2">
      <c r="A71" s="45" t="s">
        <v>28</v>
      </c>
      <c r="B71" s="46"/>
      <c r="C71" s="46"/>
      <c r="D71" s="46"/>
      <c r="E71" s="46"/>
      <c r="F71" s="47"/>
    </row>
    <row r="72" spans="1:6" s="4" customFormat="1" ht="18.75" x14ac:dyDescent="0.2">
      <c r="A72" s="13" t="s">
        <v>27</v>
      </c>
      <c r="B72" s="19" t="s">
        <v>26</v>
      </c>
      <c r="C72" s="26" t="s">
        <v>23</v>
      </c>
      <c r="D72" s="32">
        <f>F72</f>
        <v>4.2</v>
      </c>
      <c r="E72" s="31" t="s">
        <v>3</v>
      </c>
      <c r="F72" s="28">
        <v>4.2</v>
      </c>
    </row>
    <row r="73" spans="1:6" s="4" customFormat="1" ht="18.75" x14ac:dyDescent="0.2">
      <c r="A73" s="13" t="s">
        <v>25</v>
      </c>
      <c r="B73" s="19" t="s">
        <v>24</v>
      </c>
      <c r="C73" s="30" t="s">
        <v>23</v>
      </c>
      <c r="D73" s="29">
        <f>F73</f>
        <v>4.5999999999999996</v>
      </c>
      <c r="E73" s="17" t="s">
        <v>3</v>
      </c>
      <c r="F73" s="28">
        <v>4.5999999999999996</v>
      </c>
    </row>
    <row r="74" spans="1:6" s="4" customFormat="1" ht="18.75" x14ac:dyDescent="0.2">
      <c r="A74" s="13" t="s">
        <v>22</v>
      </c>
      <c r="B74" s="24" t="s">
        <v>21</v>
      </c>
      <c r="C74" s="52" t="s">
        <v>20</v>
      </c>
      <c r="D74" s="18"/>
      <c r="E74" s="17"/>
      <c r="F74" s="27"/>
    </row>
    <row r="75" spans="1:6" s="4" customFormat="1" ht="18.75" x14ac:dyDescent="0.2">
      <c r="A75" s="13" t="s">
        <v>19</v>
      </c>
      <c r="B75" s="23" t="s">
        <v>6</v>
      </c>
      <c r="C75" s="53"/>
      <c r="D75" s="15">
        <f>F75</f>
        <v>1.4</v>
      </c>
      <c r="E75" s="10" t="s">
        <v>3</v>
      </c>
      <c r="F75" s="14">
        <v>1.4</v>
      </c>
    </row>
    <row r="76" spans="1:6" s="4" customFormat="1" ht="18.75" x14ac:dyDescent="0.2">
      <c r="A76" s="13" t="s">
        <v>18</v>
      </c>
      <c r="B76" s="12" t="s">
        <v>4</v>
      </c>
      <c r="C76" s="54"/>
      <c r="D76" s="11">
        <f>F76</f>
        <v>1.35</v>
      </c>
      <c r="E76" s="10" t="s">
        <v>3</v>
      </c>
      <c r="F76" s="20">
        <v>1.35</v>
      </c>
    </row>
    <row r="77" spans="1:6" s="4" customFormat="1" ht="44.25" customHeight="1" x14ac:dyDescent="0.2">
      <c r="A77" s="13" t="s">
        <v>17</v>
      </c>
      <c r="B77" s="19" t="s">
        <v>16</v>
      </c>
      <c r="C77" s="26" t="s">
        <v>15</v>
      </c>
      <c r="D77" s="11">
        <f>F77</f>
        <v>7.5</v>
      </c>
      <c r="E77" s="17" t="s">
        <v>3</v>
      </c>
      <c r="F77" s="25">
        <v>7.5</v>
      </c>
    </row>
    <row r="78" spans="1:6" s="4" customFormat="1" ht="18.75" x14ac:dyDescent="0.2">
      <c r="A78" s="13" t="s">
        <v>14</v>
      </c>
      <c r="B78" s="24" t="s">
        <v>13</v>
      </c>
      <c r="C78" s="52" t="s">
        <v>8</v>
      </c>
      <c r="D78" s="18"/>
      <c r="E78" s="17"/>
      <c r="F78" s="16"/>
    </row>
    <row r="79" spans="1:6" s="4" customFormat="1" ht="18.75" x14ac:dyDescent="0.2">
      <c r="A79" s="13" t="s">
        <v>12</v>
      </c>
      <c r="B79" s="23" t="s">
        <v>6</v>
      </c>
      <c r="C79" s="53"/>
      <c r="D79" s="15">
        <f>F79</f>
        <v>15</v>
      </c>
      <c r="E79" s="10" t="s">
        <v>3</v>
      </c>
      <c r="F79" s="14">
        <v>15</v>
      </c>
    </row>
    <row r="80" spans="1:6" s="4" customFormat="1" ht="18.75" x14ac:dyDescent="0.2">
      <c r="A80" s="13" t="s">
        <v>11</v>
      </c>
      <c r="B80" s="12" t="s">
        <v>4</v>
      </c>
      <c r="C80" s="54"/>
      <c r="D80" s="22">
        <f>F80</f>
        <v>14.5</v>
      </c>
      <c r="E80" s="21" t="s">
        <v>3</v>
      </c>
      <c r="F80" s="20">
        <v>14.5</v>
      </c>
    </row>
    <row r="81" spans="1:6" s="4" customFormat="1" ht="31.5" x14ac:dyDescent="0.2">
      <c r="A81" s="13" t="s">
        <v>10</v>
      </c>
      <c r="B81" s="19" t="s">
        <v>9</v>
      </c>
      <c r="C81" s="55" t="s">
        <v>8</v>
      </c>
      <c r="D81" s="18"/>
      <c r="E81" s="17"/>
      <c r="F81" s="16"/>
    </row>
    <row r="82" spans="1:6" s="4" customFormat="1" ht="18.75" x14ac:dyDescent="0.2">
      <c r="A82" s="13" t="s">
        <v>7</v>
      </c>
      <c r="B82" s="12" t="s">
        <v>6</v>
      </c>
      <c r="C82" s="55"/>
      <c r="D82" s="15">
        <f>F82</f>
        <v>25</v>
      </c>
      <c r="E82" s="10" t="s">
        <v>3</v>
      </c>
      <c r="F82" s="14">
        <v>25</v>
      </c>
    </row>
    <row r="83" spans="1:6" s="4" customFormat="1" ht="18.75" x14ac:dyDescent="0.2">
      <c r="A83" s="13" t="s">
        <v>5</v>
      </c>
      <c r="B83" s="12" t="s">
        <v>4</v>
      </c>
      <c r="C83" s="55"/>
      <c r="D83" s="11">
        <f>F83</f>
        <v>24.5</v>
      </c>
      <c r="E83" s="10" t="s">
        <v>3</v>
      </c>
      <c r="F83" s="9">
        <v>24.5</v>
      </c>
    </row>
    <row r="84" spans="1:6" s="4" customFormat="1" x14ac:dyDescent="0.2">
      <c r="A84" s="56" t="s">
        <v>2</v>
      </c>
      <c r="B84" s="56"/>
      <c r="C84" s="56"/>
      <c r="D84" s="56"/>
      <c r="E84" s="56"/>
      <c r="F84" s="56"/>
    </row>
    <row r="85" spans="1:6" s="4" customFormat="1" x14ac:dyDescent="0.2">
      <c r="A85" s="57"/>
      <c r="B85" s="57"/>
      <c r="C85" s="57"/>
      <c r="D85" s="57"/>
      <c r="E85" s="57"/>
      <c r="F85" s="57"/>
    </row>
    <row r="86" spans="1:6" s="4" customFormat="1" x14ac:dyDescent="0.2">
      <c r="A86" s="8"/>
      <c r="B86" s="8"/>
      <c r="C86" s="8"/>
      <c r="D86" s="8"/>
      <c r="E86" s="8"/>
      <c r="F86" s="8"/>
    </row>
    <row r="87" spans="1:6" s="4" customFormat="1" x14ac:dyDescent="0.2">
      <c r="A87" s="3"/>
      <c r="B87" s="1"/>
      <c r="C87" s="2"/>
      <c r="D87" s="2"/>
      <c r="E87" s="2"/>
      <c r="F87" s="2"/>
    </row>
    <row r="88" spans="1:6" s="4" customFormat="1" x14ac:dyDescent="0.2">
      <c r="A88" s="58" t="s">
        <v>1</v>
      </c>
      <c r="B88" s="58"/>
      <c r="C88" s="59" t="s">
        <v>0</v>
      </c>
      <c r="D88" s="59"/>
      <c r="E88" s="59"/>
      <c r="F88" s="59"/>
    </row>
    <row r="89" spans="1:6" s="4" customFormat="1" x14ac:dyDescent="0.2">
      <c r="A89" s="7"/>
      <c r="B89" s="6"/>
      <c r="C89" s="5"/>
      <c r="D89" s="5"/>
      <c r="E89" s="5"/>
      <c r="F89" s="5"/>
    </row>
    <row r="90" spans="1:6" s="4" customFormat="1" x14ac:dyDescent="0.2">
      <c r="A90" s="7"/>
      <c r="B90" s="6"/>
      <c r="C90" s="5"/>
      <c r="D90" s="5"/>
      <c r="E90" s="5"/>
      <c r="F90" s="5"/>
    </row>
    <row r="91" spans="1:6" s="4" customFormat="1" x14ac:dyDescent="0.2">
      <c r="A91" s="7"/>
      <c r="B91" s="6"/>
      <c r="C91" s="5"/>
      <c r="D91" s="5"/>
      <c r="E91" s="5"/>
      <c r="F91" s="5"/>
    </row>
    <row r="92" spans="1:6" s="4" customFormat="1" x14ac:dyDescent="0.2">
      <c r="A92" s="7"/>
      <c r="B92" s="6"/>
      <c r="C92" s="5"/>
      <c r="D92" s="5"/>
      <c r="E92" s="5"/>
      <c r="F92" s="5"/>
    </row>
    <row r="93" spans="1:6" s="4" customFormat="1" x14ac:dyDescent="0.2">
      <c r="A93" s="7"/>
      <c r="B93" s="6"/>
      <c r="C93" s="5"/>
      <c r="D93" s="5"/>
      <c r="E93" s="5"/>
      <c r="F93" s="5"/>
    </row>
    <row r="94" spans="1:6" s="4" customFormat="1" x14ac:dyDescent="0.2">
      <c r="A94" s="7"/>
      <c r="B94" s="6"/>
      <c r="C94" s="5"/>
      <c r="D94" s="5"/>
      <c r="E94" s="5"/>
      <c r="F94" s="5"/>
    </row>
  </sheetData>
  <mergeCells count="12">
    <mergeCell ref="A88:B88"/>
    <mergeCell ref="C88:F88"/>
    <mergeCell ref="A71:F71"/>
    <mergeCell ref="C74:C76"/>
    <mergeCell ref="C78:C80"/>
    <mergeCell ref="C81:C83"/>
    <mergeCell ref="A84:F85"/>
    <mergeCell ref="A6:F6"/>
    <mergeCell ref="A8:F8"/>
    <mergeCell ref="A41:F41"/>
    <mergeCell ref="A45:F45"/>
    <mergeCell ref="A60:F60"/>
  </mergeCells>
  <pageMargins left="0.23622047244094491" right="0.23622047244094491" top="0.15748031496062992" bottom="0.15748031496062992" header="0.31496062992125984" footer="0.31496062992125984"/>
  <pageSetup paperSize="9" scale="9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Население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Ольга Алексеевна</cp:lastModifiedBy>
  <dcterms:created xsi:type="dcterms:W3CDTF">2020-03-09T08:07:17Z</dcterms:created>
  <dcterms:modified xsi:type="dcterms:W3CDTF">2020-03-09T08:19:47Z</dcterms:modified>
</cp:coreProperties>
</file>